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S9" i="1" l="1"/>
  <c r="T9" i="1"/>
  <c r="P9" i="1"/>
  <c r="P7" i="1" l="1"/>
  <c r="Q12" i="1" l="1"/>
  <c r="S7" i="1" l="1"/>
  <c r="R12" i="1" s="1"/>
  <c r="T7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<sst xmlns="http://schemas.openxmlformats.org/spreadsheetml/2006/main" count="48" uniqueCount="44">
  <si>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</si>
  <si>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</si>
  <si>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</si>
  <si>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</si>
  <si>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</si>
  <si>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</si>
  <si>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</si>
  <si>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</si>
  <si>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</si>
  <si>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</si>
  <si>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</si>
  <si>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</si>
  <si>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</si>
  <si>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</si>
  <si>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</si>
  <si>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</si>
  <si>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</si>
  <si>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</si>
  <si>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</si>
  <si>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</si>
  <si>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</si>
  <si>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</si>
  <si>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</si>
  <si>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</si>
  <si>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</si>
  <si>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</si>
  <si>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</si>
  <si>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</si>
  <si>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</si>
  <si>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</si>
  <si>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</si>
  <si>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</si>
  <si>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</si>
  <si>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047 - 2021 </t>
  </si>
  <si>
    <t>Dokovací stanice USB-C</t>
  </si>
  <si>
    <t xml:space="preserve">Redukce </t>
  </si>
  <si>
    <t>Záruka na zboží min. 60 měsíců,
servis NBD u zákazníka.</t>
  </si>
  <si>
    <t>Záruka na zboží min. 36 měsíců.</t>
  </si>
  <si>
    <t>Ing. Jiří Basl, PhD., 
Tel.: 37763 4249,
603 216 039</t>
  </si>
  <si>
    <t>Univerzitní 26,
301 00 Plzeň,
Elektrotechnická fakulta - Děkanát,
 místnost EK 502</t>
  </si>
  <si>
    <t>Výkonný notebook 15,6''</t>
  </si>
  <si>
    <t>Výkonný notebook. 
Výkon procesoru v Passmark CPU vice než 12 500 bodů, minimálně 6 jader. 
Operační paměť min. 32GB (3200MHz). 
Displej 15,6'' FHD min. 1920x1200, nedotykový, matný. 
Dedikovaná grafická karta s výkonem G3D mark min. 6 900, min. 4GB grafické paměti GDDR6.  
SSD disk M.2 1TB PCIe NVMe 3. generace třídy 40.
Obsahuje integrovaný bezdrátový adaptér WiFi 802.11ac a BT. 
Porty ethernet RJ45, min. 2x USB-C, z nich alepoň jeden Thunderbolt s funkcí power delivery, alespon 2x USB-A. 
Kombinovaný konektor pro sluchátka a mikrofon. 
CZ podsvícená klávesnice, numerické klávesy.
Podpora prostřednictvím internetu umožňuje stahování ovladačů a manuálu z internetu adresně pro konkrétní zadaný typ (sériové číslo) zařízení. 
Operační systém Windows 10, stačí ve verzi Home. 
Webkamera HD 720p. 
Baterie s rychlým nabíjením min. 95Whr.
Záruka min. 60 měsíců, servis NBD on site.</t>
  </si>
  <si>
    <t>Dokovací stanice s rozhraním USB-C, kompatibilní s položkou č. 1 - Výkonný notebook 15,6". 
Možnost připojení  3 monitorů.
Rozhraní 2x Display port, HDMI,  audio konektor, víceúčelový USB-C Displayport, USB-A, USB-C, RJ45. 
Možnost napájení a nabíjení NTB z dokovací stanice, výkonný zdroj 240W.
Záruka min. 36 měsíců.</t>
  </si>
  <si>
    <t>Redukce Displayport-DVI-I, M/F, obsahuje kabel 10-20cm.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</si>
</sst>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4" fillId="0" borderId="0"/>
  </cellStyleXfs>
  <cellXfs count="11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3223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2151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1450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5080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1906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1450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1495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1904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4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4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1450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1450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1450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3464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3387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3462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1451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6727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5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47963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1450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1450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2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3467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1450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topLeftCell="F1" zoomScale="42" zoomScaleNormal="42" workbookViewId="0">
      <selection activeCell="R7" sqref="R7:R9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31.81640625" style="1" customWidth="1"/>
    <col min="4" max="4" width="12.36328125" style="2" customWidth="1"/>
    <col min="5" max="5" width="10.54296875" style="3" customWidth="1"/>
    <col min="6" max="6" width="109.906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27.453125" style="5" hidden="1" customWidth="1"/>
    <col min="12" max="12" width="30.453125" style="5" customWidth="1"/>
    <col min="13" max="13" width="24.36328125" style="5" customWidth="1"/>
    <col min="14" max="14" width="39.54296875" style="4" customWidth="1"/>
    <col min="15" max="15" width="26" style="4" customWidth="1"/>
    <col min="16" max="16" width="14.632812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089843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83" t="s">
        <v>33</v>
      </c>
      <c r="C1" s="84"/>
      <c r="D1" s="84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29</v>
      </c>
      <c r="I6" s="40" t="s">
        <v>16</v>
      </c>
      <c r="J6" s="39" t="s">
        <v>17</v>
      </c>
      <c r="K6" s="39" t="s">
        <v>26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2" t="s">
        <v>7</v>
      </c>
      <c r="T6" s="44" t="s">
        <v>8</v>
      </c>
      <c r="U6" s="41" t="s">
        <v>22</v>
      </c>
      <c r="V6" s="41" t="s">
        <v>23</v>
      </c>
    </row>
    <row r="7" spans="1:22" ht="272.39999999999998" customHeight="1" thickTop="1" x14ac:dyDescent="0.35">
      <c r="A7" s="20"/>
      <c r="B7" s="48">
        <v>1</v>
      </c>
      <c r="C7" s="78" t="s">
        <v>40</v>
      </c>
      <c r="D7" s="49">
        <v>1</v>
      </c>
      <c r="E7" s="50" t="s">
        <v>32</v>
      </c>
      <c r="F7" s="77" t="s">
        <v>41</v>
      </c>
      <c r="G7" s="106"/>
      <c r="H7" s="106"/>
      <c r="I7" s="101" t="s">
        <v>27</v>
      </c>
      <c r="J7" s="93" t="s">
        <v>28</v>
      </c>
      <c r="K7" s="93"/>
      <c r="L7" s="74" t="s">
        <v>36</v>
      </c>
      <c r="M7" s="96" t="s">
        <v>38</v>
      </c>
      <c r="N7" s="96" t="s">
        <v>39</v>
      </c>
      <c r="O7" s="51">
        <v>21</v>
      </c>
      <c r="P7" s="52">
        <f>D7*Q7</f>
        <v>48100</v>
      </c>
      <c r="Q7" s="53">
        <v>48100</v>
      </c>
      <c r="R7" s="109"/>
      <c r="S7" s="54">
        <f>D7*R7</f>
        <v>0</v>
      </c>
      <c r="T7" s="55" t="str">
        <f t="shared" ref="T7" si="0">IF(ISNUMBER(R7), IF(R7&gt;Q7,"NEVYHOVUJE","VYHOVUJE")," ")</f>
        <v xml:space="preserve"> </v>
      </c>
      <c r="U7" s="93"/>
      <c r="V7" s="50" t="s">
        <v>11</v>
      </c>
    </row>
    <row r="8" spans="1:22" ht="95.4" customHeight="1" x14ac:dyDescent="0.35">
      <c r="A8" s="20"/>
      <c r="B8" s="56">
        <v>2</v>
      </c>
      <c r="C8" s="57" t="s">
        <v>34</v>
      </c>
      <c r="D8" s="58">
        <v>1</v>
      </c>
      <c r="E8" s="59" t="s">
        <v>32</v>
      </c>
      <c r="F8" s="79" t="s">
        <v>42</v>
      </c>
      <c r="G8" s="107"/>
      <c r="H8" s="104"/>
      <c r="I8" s="102"/>
      <c r="J8" s="94"/>
      <c r="K8" s="94"/>
      <c r="L8" s="75" t="s">
        <v>37</v>
      </c>
      <c r="M8" s="97"/>
      <c r="N8" s="97"/>
      <c r="O8" s="60">
        <v>21</v>
      </c>
      <c r="P8" s="61">
        <f>D8*Q8</f>
        <v>4180</v>
      </c>
      <c r="Q8" s="62">
        <v>4180</v>
      </c>
      <c r="R8" s="110"/>
      <c r="S8" s="63">
        <f>D8*R8</f>
        <v>0</v>
      </c>
      <c r="T8" s="64" t="str">
        <f t="shared" ref="T8" si="1">IF(ISNUMBER(R8), IF(R8&gt;Q8,"NEVYHOVUJE","VYHOVUJE")," ")</f>
        <v xml:space="preserve"> </v>
      </c>
      <c r="U8" s="94"/>
      <c r="V8" s="59" t="s">
        <v>12</v>
      </c>
    </row>
    <row r="9" spans="1:22" ht="73.75" customHeight="1" thickBot="1" x14ac:dyDescent="0.4">
      <c r="A9" s="20"/>
      <c r="B9" s="65">
        <v>3</v>
      </c>
      <c r="C9" s="68" t="s">
        <v>35</v>
      </c>
      <c r="D9" s="66">
        <v>2</v>
      </c>
      <c r="E9" s="67" t="s">
        <v>32</v>
      </c>
      <c r="F9" s="80" t="s">
        <v>43</v>
      </c>
      <c r="G9" s="108"/>
      <c r="H9" s="105"/>
      <c r="I9" s="103"/>
      <c r="J9" s="95"/>
      <c r="K9" s="95"/>
      <c r="L9" s="76"/>
      <c r="M9" s="98"/>
      <c r="N9" s="98"/>
      <c r="O9" s="69">
        <v>21</v>
      </c>
      <c r="P9" s="70">
        <f>D9*Q9</f>
        <v>560</v>
      </c>
      <c r="Q9" s="71">
        <v>280</v>
      </c>
      <c r="R9" s="111"/>
      <c r="S9" s="72">
        <f>D9*R9</f>
        <v>0</v>
      </c>
      <c r="T9" s="73" t="str">
        <f t="shared" ref="T9" si="2">IF(ISNUMBER(R9), IF(R9&gt;Q9,"NEVYHOVUJE","VYHOVUJE")," ")</f>
        <v xml:space="preserve"> </v>
      </c>
      <c r="U9" s="95"/>
      <c r="V9" s="67" t="s">
        <v>12</v>
      </c>
    </row>
    <row r="10" spans="1:22" ht="17.399999999999999" customHeight="1" thickTop="1" thickBot="1" x14ac:dyDescent="0.4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75" customHeight="1" thickTop="1" thickBot="1" x14ac:dyDescent="0.4">
      <c r="B11" s="89" t="s">
        <v>31</v>
      </c>
      <c r="C11" s="89"/>
      <c r="D11" s="89"/>
      <c r="E11" s="89"/>
      <c r="F11" s="89"/>
      <c r="G11" s="89"/>
      <c r="H11" s="89"/>
      <c r="I11" s="89"/>
      <c r="J11" s="21"/>
      <c r="K11" s="21"/>
      <c r="L11" s="7"/>
      <c r="M11" s="7"/>
      <c r="N11" s="7"/>
      <c r="O11" s="22"/>
      <c r="P11" s="22"/>
      <c r="Q11" s="23" t="s">
        <v>9</v>
      </c>
      <c r="R11" s="90" t="s">
        <v>10</v>
      </c>
      <c r="S11" s="91"/>
      <c r="T11" s="92"/>
      <c r="U11" s="24"/>
      <c r="V11" s="25"/>
    </row>
    <row r="12" spans="1:22" ht="43.25" customHeight="1" thickTop="1" thickBot="1" x14ac:dyDescent="0.4">
      <c r="B12" s="85" t="s">
        <v>30</v>
      </c>
      <c r="C12" s="85"/>
      <c r="D12" s="85"/>
      <c r="E12" s="85"/>
      <c r="F12" s="85"/>
      <c r="G12" s="85"/>
      <c r="I12" s="26"/>
      <c r="L12" s="9"/>
      <c r="M12" s="9"/>
      <c r="N12" s="9"/>
      <c r="O12" s="27"/>
      <c r="P12" s="27"/>
      <c r="Q12" s="28">
        <f>SUM(P7:P9)</f>
        <v>52840</v>
      </c>
      <c r="R12" s="86">
        <f>SUM(S7:S9)</f>
        <v>0</v>
      </c>
      <c r="S12" s="87"/>
      <c r="T12" s="88"/>
    </row>
    <row r="13" spans="1:22" ht="15" thickTop="1" x14ac:dyDescent="0.35">
      <c r="H13" s="8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7"/>
      <c r="C14" s="47"/>
      <c r="D14" s="47"/>
      <c r="E14" s="47"/>
      <c r="F14" s="47"/>
      <c r="G14" s="81"/>
      <c r="H14" s="8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7"/>
      <c r="C15" s="47"/>
      <c r="D15" s="47"/>
      <c r="E15" s="47"/>
      <c r="F15" s="47"/>
      <c r="G15" s="81"/>
      <c r="H15" s="8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47"/>
      <c r="C16" s="47"/>
      <c r="D16" s="47"/>
      <c r="E16" s="47"/>
      <c r="F16" s="47"/>
      <c r="G16" s="81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</row>
    <row r="99" spans="3:19" ht="20" customHeight="1" x14ac:dyDescent="0.35">
      <c r="C99" s="5"/>
      <c r="E99" s="5"/>
      <c r="F99" s="5"/>
      <c r="J99" s="5"/>
    </row>
    <row r="100" spans="3:19" ht="20" customHeight="1" x14ac:dyDescent="0.35">
      <c r="C100" s="5"/>
      <c r="E100" s="5"/>
      <c r="F100" s="5"/>
      <c r="J100" s="5"/>
    </row>
    <row r="101" spans="3:19" ht="20" customHeight="1" x14ac:dyDescent="0.35">
      <c r="C101" s="5"/>
      <c r="E101" s="5"/>
      <c r="F101" s="5"/>
      <c r="J101" s="5"/>
    </row>
    <row r="102" spans="3:19" ht="20" customHeight="1" x14ac:dyDescent="0.35">
      <c r="C102" s="5"/>
      <c r="E102" s="5"/>
      <c r="F102" s="5"/>
      <c r="J102" s="5"/>
    </row>
    <row r="103" spans="3:19" ht="20" customHeight="1" x14ac:dyDescent="0.35">
      <c r="C103" s="5"/>
      <c r="E103" s="5"/>
      <c r="F103" s="5"/>
      <c r="J103" s="5"/>
    </row>
    <row r="104" spans="3:19" ht="20" customHeight="1" x14ac:dyDescent="0.35">
      <c r="C104" s="5"/>
      <c r="E104" s="5"/>
      <c r="F104" s="5"/>
      <c r="J104" s="5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</sheetData>
  <sheetProtection password="C143" sheet="1" objects="1" scenarios="1"/>
  <mergeCells count="13">
    <mergeCell ref="U7:U9"/>
    <mergeCell ref="M7:M9"/>
    <mergeCell ref="N7:N9"/>
    <mergeCell ref="B1:D1"/>
    <mergeCell ref="B12:G12"/>
    <mergeCell ref="R12:T12"/>
    <mergeCell ref="B11:I11"/>
    <mergeCell ref="R11:T11"/>
    <mergeCell ref="G5:H5"/>
    <mergeCell ref="I7:I9"/>
    <mergeCell ref="J7:J9"/>
    <mergeCell ref="K7:K9"/>
    <mergeCell ref="H8:H9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8 R7:R9 G9">
    <cfRule type="containsBlanks" dxfId="3" priority="29">
      <formula>LEN(TRIM(G7))=0</formula>
    </cfRule>
  </conditionalFormatting>
  <conditionalFormatting sqref="G7:H8 R7:R9 G9">
    <cfRule type="notContainsBlanks" dxfId="2" priority="27">
      <formula>LEN(TRIM(G7))&gt;0</formula>
    </cfRule>
  </conditionalFormatting>
  <conditionalFormatting sqref="G7:H8 G9 R7:R9">
    <cfRule type="notContainsBlanks" dxfId="1" priority="26">
      <formula>LEN(TRIM(G7))&gt;0</formula>
    </cfRule>
  </conditionalFormatting>
  <conditionalFormatting sqref="G7:H8 G9">
    <cfRule type="notContainsBlanks" dxfId="0" priority="25">
      <formula>LEN(TRIM(G7))&gt;0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2021-05-19T07:10:25Z</dcterms:modified>
</cp:coreProperties>
</file>